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.180\commun\03 - Etablissements\CH04 - CH Carpentras\"/>
    </mc:Choice>
  </mc:AlternateContent>
  <xr:revisionPtr revIDLastSave="0" documentId="13_ncr:1_{03924F0C-750E-4721-96AD-DFE148925C22}" xr6:coauthVersionLast="47" xr6:coauthVersionMax="47" xr10:uidLastSave="{00000000-0000-0000-0000-000000000000}"/>
  <bookViews>
    <workbookView xWindow="-28920" yWindow="-120" windowWidth="29040" windowHeight="15720" xr2:uid="{8A14B5C3-A0B8-48C7-AC2D-2824B59C84E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C44" i="1"/>
  <c r="G49" i="1"/>
  <c r="G46" i="1"/>
  <c r="G44" i="1"/>
  <c r="G41" i="1"/>
  <c r="C36" i="1"/>
  <c r="G37" i="1"/>
  <c r="C32" i="1"/>
  <c r="G23" i="1"/>
  <c r="C23" i="1"/>
  <c r="C19" i="1"/>
  <c r="G19" i="1"/>
  <c r="G16" i="1"/>
  <c r="C16" i="1"/>
  <c r="G10" i="1"/>
  <c r="C11" i="1"/>
  <c r="G4" i="1"/>
  <c r="C4" i="1"/>
  <c r="G53" i="1" l="1"/>
  <c r="C54" i="1" s="1"/>
  <c r="C53" i="1"/>
  <c r="C55" i="1" s="1"/>
  <c r="C59" i="1" l="1"/>
  <c r="C56" i="1"/>
</calcChain>
</file>

<file path=xl/sharedStrings.xml><?xml version="1.0" encoding="utf-8"?>
<sst xmlns="http://schemas.openxmlformats.org/spreadsheetml/2006/main" count="116" uniqueCount="94">
  <si>
    <t>DETAIL DEPENSES 2024</t>
  </si>
  <si>
    <t>DETAIL RECETTES 2024</t>
  </si>
  <si>
    <t>N°</t>
  </si>
  <si>
    <t>COMPTE BUDGETAIRE</t>
  </si>
  <si>
    <t>Compte</t>
  </si>
  <si>
    <t>MANIFESTATIONS EXTERNES</t>
  </si>
  <si>
    <t>Congrès UD</t>
  </si>
  <si>
    <t>Autres congrès</t>
  </si>
  <si>
    <t>Frais de voyage délégation</t>
  </si>
  <si>
    <t>Solidarité</t>
  </si>
  <si>
    <t>Frais Juridique</t>
  </si>
  <si>
    <t>Remboursements Syndiqués</t>
  </si>
  <si>
    <t>Dette UL</t>
  </si>
  <si>
    <t>MANIFESTATIONS INTERNES</t>
  </si>
  <si>
    <t>Congrès UL</t>
  </si>
  <si>
    <t xml:space="preserve">Congrès </t>
  </si>
  <si>
    <t>Journée Portes Ouvertes</t>
  </si>
  <si>
    <t>Repas CE</t>
  </si>
  <si>
    <t>Repas</t>
  </si>
  <si>
    <t>Départ retraite</t>
  </si>
  <si>
    <t>Apéritif</t>
  </si>
  <si>
    <t>Reception</t>
  </si>
  <si>
    <t>Divers</t>
  </si>
  <si>
    <t>REVERSEMENT STRUCTURES</t>
  </si>
  <si>
    <t>COTISATIONS</t>
  </si>
  <si>
    <t xml:space="preserve">Cogetise </t>
  </si>
  <si>
    <t>Cotisations syndiqués</t>
  </si>
  <si>
    <t>Cogetise ADVSEA</t>
  </si>
  <si>
    <t>Cotisations Reversions COGETISE</t>
  </si>
  <si>
    <t>CONTRATS EXTERIEURS</t>
  </si>
  <si>
    <t>Contrat  BNP/SYMBIOSE ordi</t>
  </si>
  <si>
    <t>Contrat leasing photocopieur</t>
  </si>
  <si>
    <t>Contrat Maintenance Photocopieur</t>
  </si>
  <si>
    <t>Forfait flotte portables</t>
  </si>
  <si>
    <t>COMMUNICATION</t>
  </si>
  <si>
    <t>Abo. : LE PEUPLE</t>
  </si>
  <si>
    <t>Abonnement: LE PEUPLE</t>
  </si>
  <si>
    <t>Abo. : VO</t>
  </si>
  <si>
    <t>Abonnement: VO</t>
  </si>
  <si>
    <t>La Marseillaise</t>
  </si>
  <si>
    <t>Propa VO</t>
  </si>
  <si>
    <t>Livre divers</t>
  </si>
  <si>
    <t>Droit ouvrier</t>
  </si>
  <si>
    <t>Banderole</t>
  </si>
  <si>
    <t>Casquettes Echarpes Chapeaux…</t>
  </si>
  <si>
    <t>Calendrier syndicat</t>
  </si>
  <si>
    <t xml:space="preserve">Calendrier </t>
  </si>
  <si>
    <t>Drapeaux</t>
  </si>
  <si>
    <t>documentation</t>
  </si>
  <si>
    <t>FORMATION</t>
  </si>
  <si>
    <t>Expositions</t>
  </si>
  <si>
    <t>La Formation Syndicale</t>
  </si>
  <si>
    <t>Autre Propa</t>
  </si>
  <si>
    <t>Affiches</t>
  </si>
  <si>
    <t>Location de salle</t>
  </si>
  <si>
    <t>Affichettes</t>
  </si>
  <si>
    <t>CHARGES FINANCIERES</t>
  </si>
  <si>
    <t>Cartes vœux</t>
  </si>
  <si>
    <t>Impayés</t>
  </si>
  <si>
    <t>Rejets</t>
  </si>
  <si>
    <t>Vir vers compte annexe</t>
  </si>
  <si>
    <t>Intervenants</t>
  </si>
  <si>
    <t>Frais tenue de compte</t>
  </si>
  <si>
    <t>Prelevement emis &amp; Frais de rejet</t>
  </si>
  <si>
    <t>RECETTES FINANCIERES</t>
  </si>
  <si>
    <t>Banque à distance - CyberMut</t>
  </si>
  <si>
    <t>Vir depuis compte annexe</t>
  </si>
  <si>
    <t>Trop perçu</t>
  </si>
  <si>
    <t>Divers remise de chèques syndiqués</t>
  </si>
  <si>
    <t>FONCTIONNEMENT</t>
  </si>
  <si>
    <t>Fournitures bureau</t>
  </si>
  <si>
    <t>Tirages pour particulier</t>
  </si>
  <si>
    <t>Frais postaux</t>
  </si>
  <si>
    <t>PRODUITS EXCEPTIONNELS</t>
  </si>
  <si>
    <t>Participation UD Photocopies</t>
  </si>
  <si>
    <t>Dons</t>
  </si>
  <si>
    <t>Participation UD Téléphone/Boissons</t>
  </si>
  <si>
    <t>Solidarité instance</t>
  </si>
  <si>
    <t>Participation UD EDF</t>
  </si>
  <si>
    <t>PLACEMENTS FINANCIERS</t>
  </si>
  <si>
    <t>Participation UD Assurance</t>
  </si>
  <si>
    <t>Intérêts N-1 / CM</t>
  </si>
  <si>
    <t>DOTATIONS AMORTISSEMENTS</t>
  </si>
  <si>
    <t>Livret Bleu</t>
  </si>
  <si>
    <t>Matériel informatique</t>
  </si>
  <si>
    <t>Intérêts Livret</t>
  </si>
  <si>
    <t>TOTAL</t>
  </si>
  <si>
    <t>RECETTES TOUS POSTES</t>
  </si>
  <si>
    <t>DEPENSES TOUS POSTES</t>
  </si>
  <si>
    <t>Report à nouveau 2023</t>
  </si>
  <si>
    <t>LIVRET</t>
  </si>
  <si>
    <t>SOLDE TOUS POSTES</t>
  </si>
  <si>
    <t>CGT CH-Carpentras</t>
  </si>
  <si>
    <t>Réalisé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</si>
</sst>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7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i/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b/>
      <i/>
      <sz val="8"/>
      <color theme="7" tint="-0.249977111117893"/>
      <name val="Arial"/>
      <family val="2"/>
    </font>
    <font>
      <b/>
      <sz val="8"/>
      <color theme="7" tint="-0.249977111117893"/>
      <name val="Arial"/>
      <family val="2"/>
    </font>
    <font>
      <b/>
      <i/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3" fillId="4" borderId="13" xfId="1" applyFont="1" applyFill="1" applyBorder="1" applyAlignment="1" applyProtection="1">
      <alignment horizontal="center" vertical="center"/>
      <protection locked="0"/>
    </xf>
    <xf numFmtId="0" fontId="3" fillId="4" borderId="14" xfId="1" applyFont="1" applyFill="1" applyBorder="1" applyAlignment="1" applyProtection="1">
      <alignment horizontal="left" vertical="center"/>
      <protection locked="0"/>
    </xf>
    <xf numFmtId="164" fontId="4" fillId="4" borderId="14" xfId="1" applyNumberFormat="1" applyFont="1" applyFill="1" applyBorder="1" applyAlignment="1">
      <alignment horizontal="center" vertical="center"/>
    </xf>
    <xf numFmtId="164" fontId="3" fillId="3" borderId="15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 applyProtection="1">
      <alignment horizontal="center" vertical="center"/>
      <protection locked="0"/>
    </xf>
    <xf numFmtId="164" fontId="5" fillId="4" borderId="14" xfId="1" applyNumberFormat="1" applyFont="1" applyFill="1" applyBorder="1" applyAlignment="1">
      <alignment horizontal="center" vertical="center"/>
    </xf>
    <xf numFmtId="0" fontId="1" fillId="0" borderId="16" xfId="1" applyBorder="1" applyAlignment="1" applyProtection="1">
      <alignment horizontal="center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64" fontId="1" fillId="0" borderId="17" xfId="1" applyNumberFormat="1" applyBorder="1" applyAlignment="1">
      <alignment horizontal="center" vertical="center"/>
    </xf>
    <xf numFmtId="164" fontId="1" fillId="3" borderId="18" xfId="1" applyNumberFormat="1" applyFill="1" applyBorder="1" applyAlignment="1">
      <alignment horizontal="center" vertical="center"/>
    </xf>
    <xf numFmtId="0" fontId="1" fillId="0" borderId="19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164" fontId="1" fillId="0" borderId="19" xfId="1" applyNumberFormat="1" applyBorder="1" applyAlignment="1">
      <alignment horizontal="center" vertical="center"/>
    </xf>
    <xf numFmtId="164" fontId="1" fillId="3" borderId="21" xfId="1" applyNumberFormat="1" applyFill="1" applyBorder="1" applyAlignment="1">
      <alignment horizontal="center" vertical="center"/>
    </xf>
    <xf numFmtId="164" fontId="3" fillId="3" borderId="21" xfId="1" applyNumberFormat="1" applyFont="1" applyFill="1" applyBorder="1" applyAlignment="1">
      <alignment horizontal="center" vertical="center"/>
    </xf>
    <xf numFmtId="0" fontId="1" fillId="0" borderId="0" xfId="1" applyAlignment="1" applyProtection="1">
      <alignment horizontal="center" vertical="center"/>
      <protection locked="0"/>
    </xf>
    <xf numFmtId="0" fontId="1" fillId="3" borderId="0" xfId="1" applyFill="1" applyAlignment="1" applyProtection="1">
      <alignment horizontal="center" vertical="center"/>
      <protection locked="0"/>
    </xf>
    <xf numFmtId="164" fontId="5" fillId="4" borderId="22" xfId="1" applyNumberFormat="1" applyFont="1" applyFill="1" applyBorder="1" applyAlignment="1">
      <alignment horizontal="center" vertical="center"/>
    </xf>
    <xf numFmtId="164" fontId="1" fillId="0" borderId="18" xfId="1" applyNumberFormat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164" fontId="1" fillId="0" borderId="24" xfId="1" applyNumberFormat="1" applyBorder="1" applyAlignment="1">
      <alignment horizontal="center" vertical="center"/>
    </xf>
    <xf numFmtId="164" fontId="1" fillId="3" borderId="24" xfId="1" applyNumberFormat="1" applyFill="1" applyBorder="1" applyAlignment="1">
      <alignment horizontal="center" vertical="center"/>
    </xf>
    <xf numFmtId="164" fontId="1" fillId="0" borderId="25" xfId="1" applyNumberFormat="1" applyBorder="1" applyAlignment="1">
      <alignment horizontal="center" vertical="center"/>
    </xf>
    <xf numFmtId="0" fontId="1" fillId="0" borderId="26" xfId="1" applyBorder="1" applyAlignment="1" applyProtection="1">
      <alignment horizontal="left" vertical="center"/>
      <protection locked="0"/>
    </xf>
    <xf numFmtId="0" fontId="1" fillId="0" borderId="25" xfId="1" applyBorder="1" applyAlignment="1" applyProtection="1">
      <alignment horizontal="left" vertical="center"/>
      <protection locked="0"/>
    </xf>
    <xf numFmtId="164" fontId="1" fillId="3" borderId="27" xfId="1" applyNumberFormat="1" applyFill="1" applyBorder="1" applyAlignment="1">
      <alignment horizontal="center" vertical="center"/>
    </xf>
    <xf numFmtId="164" fontId="4" fillId="4" borderId="28" xfId="1" applyNumberFormat="1" applyFont="1" applyFill="1" applyBorder="1" applyAlignment="1">
      <alignment horizontal="center" vertical="center"/>
    </xf>
    <xf numFmtId="164" fontId="3" fillId="3" borderId="22" xfId="1" applyNumberFormat="1" applyFont="1" applyFill="1" applyBorder="1" applyAlignment="1">
      <alignment horizontal="center" vertical="center"/>
    </xf>
    <xf numFmtId="0" fontId="1" fillId="0" borderId="29" xfId="1" applyBorder="1" applyAlignment="1" applyProtection="1">
      <alignment horizontal="center" vertical="center"/>
      <protection locked="0"/>
    </xf>
    <xf numFmtId="164" fontId="1" fillId="0" borderId="27" xfId="1" applyNumberFormat="1" applyBorder="1" applyAlignment="1">
      <alignment horizontal="center" vertical="center"/>
    </xf>
    <xf numFmtId="0" fontId="1" fillId="0" borderId="30" xfId="1" applyBorder="1" applyAlignment="1" applyProtection="1">
      <alignment horizontal="left" vertical="center"/>
      <protection locked="0"/>
    </xf>
    <xf numFmtId="0" fontId="1" fillId="0" borderId="31" xfId="1" applyBorder="1" applyAlignment="1" applyProtection="1">
      <alignment horizontal="center" vertical="center"/>
      <protection locked="0"/>
    </xf>
    <xf numFmtId="164" fontId="4" fillId="4" borderId="15" xfId="1" applyNumberFormat="1" applyFont="1" applyFill="1" applyBorder="1" applyAlignment="1">
      <alignment horizontal="center" vertical="center"/>
    </xf>
    <xf numFmtId="164" fontId="3" fillId="3" borderId="27" xfId="1" applyNumberFormat="1" applyFont="1" applyFill="1" applyBorder="1" applyAlignment="1">
      <alignment horizontal="center" vertical="center"/>
    </xf>
    <xf numFmtId="0" fontId="1" fillId="0" borderId="32" xfId="1" applyBorder="1" applyAlignment="1" applyProtection="1">
      <alignment horizontal="left" vertical="center"/>
      <protection locked="0"/>
    </xf>
    <xf numFmtId="165" fontId="1" fillId="0" borderId="31" xfId="1" applyNumberFormat="1" applyBorder="1" applyAlignment="1" applyProtection="1">
      <alignment horizontal="center" vertical="center"/>
      <protection locked="0"/>
    </xf>
    <xf numFmtId="164" fontId="1" fillId="3" borderId="0" xfId="1" applyNumberFormat="1" applyFill="1" applyAlignment="1">
      <alignment horizontal="center" vertical="center"/>
    </xf>
    <xf numFmtId="0" fontId="1" fillId="0" borderId="33" xfId="1" applyBorder="1" applyAlignment="1" applyProtection="1">
      <alignment horizontal="center" vertical="center"/>
      <protection locked="0"/>
    </xf>
    <xf numFmtId="0" fontId="1" fillId="0" borderId="34" xfId="1" applyBorder="1" applyAlignment="1" applyProtection="1">
      <alignment horizontal="left" vertical="center"/>
      <protection locked="0"/>
    </xf>
    <xf numFmtId="0" fontId="1" fillId="4" borderId="35" xfId="1" applyFill="1" applyBorder="1" applyAlignment="1" applyProtection="1">
      <alignment horizontal="center" vertical="center"/>
      <protection locked="0"/>
    </xf>
    <xf numFmtId="0" fontId="3" fillId="4" borderId="36" xfId="1" applyFont="1" applyFill="1" applyBorder="1" applyAlignment="1" applyProtection="1">
      <alignment horizontal="center" vertical="center"/>
      <protection locked="0"/>
    </xf>
    <xf numFmtId="164" fontId="4" fillId="4" borderId="36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/>
    </xf>
    <xf numFmtId="0" fontId="1" fillId="4" borderId="29" xfId="1" applyFill="1" applyBorder="1" applyAlignment="1" applyProtection="1">
      <alignment horizontal="center" vertical="center"/>
      <protection locked="0"/>
    </xf>
    <xf numFmtId="0" fontId="3" fillId="4" borderId="0" xfId="1" applyFont="1" applyFill="1" applyAlignment="1" applyProtection="1">
      <alignment horizontal="center" vertical="center"/>
      <protection locked="0"/>
    </xf>
    <xf numFmtId="164" fontId="5" fillId="4" borderId="26" xfId="1" applyNumberFormat="1" applyFont="1" applyFill="1" applyBorder="1" applyAlignment="1">
      <alignment horizontal="center" vertical="center"/>
    </xf>
    <xf numFmtId="0" fontId="2" fillId="2" borderId="0" xfId="1" applyFont="1" applyFill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165" fontId="7" fillId="0" borderId="31" xfId="1" applyNumberFormat="1" applyFont="1" applyBorder="1" applyAlignment="1" applyProtection="1">
      <alignment horizontal="center" vertical="center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165" fontId="9" fillId="0" borderId="31" xfId="1" applyNumberFormat="1" applyFont="1" applyBorder="1" applyAlignment="1" applyProtection="1">
      <alignment horizontal="center" vertical="center"/>
      <protection locked="0"/>
    </xf>
    <xf numFmtId="0" fontId="10" fillId="0" borderId="34" xfId="1" applyFont="1" applyBorder="1" applyAlignment="1" applyProtection="1">
      <alignment horizontal="center" vertical="center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165" fontId="9" fillId="0" borderId="34" xfId="1" applyNumberFormat="1" applyFont="1" applyBorder="1" applyAlignment="1" applyProtection="1">
      <alignment horizontal="center" vertical="center"/>
      <protection locked="0"/>
    </xf>
    <xf numFmtId="165" fontId="9" fillId="0" borderId="38" xfId="1" applyNumberFormat="1" applyFont="1" applyBorder="1" applyAlignment="1" applyProtection="1">
      <alignment horizontal="center" vertical="center"/>
      <protection locked="0"/>
    </xf>
    <xf numFmtId="165" fontId="9" fillId="0" borderId="37" xfId="1" applyNumberFormat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165" fontId="16" fillId="0" borderId="6" xfId="1" applyNumberFormat="1" applyFont="1" applyBorder="1" applyAlignment="1" applyProtection="1">
      <alignment horizontal="center" vertical="center"/>
      <protection locked="0"/>
    </xf>
    <xf numFmtId="0" fontId="11" fillId="5" borderId="31" xfId="1" applyFont="1" applyFill="1" applyBorder="1" applyAlignment="1" applyProtection="1">
      <alignment horizontal="center" vertical="center"/>
      <protection locked="0"/>
    </xf>
    <xf numFmtId="165" fontId="12" fillId="5" borderId="31" xfId="1" applyNumberFormat="1" applyFont="1" applyFill="1" applyBorder="1" applyAlignment="1" applyProtection="1">
      <alignment horizontal="center" vertical="center"/>
      <protection locked="0"/>
    </xf>
    <xf numFmtId="0" fontId="11" fillId="5" borderId="34" xfId="1" applyFont="1" applyFill="1" applyBorder="1" applyAlignment="1" applyProtection="1">
      <alignment horizontal="center" vertical="center"/>
      <protection locked="0"/>
    </xf>
    <xf numFmtId="0" fontId="11" fillId="5" borderId="37" xfId="1" applyFont="1" applyFill="1" applyBorder="1" applyAlignment="1" applyProtection="1">
      <alignment horizontal="center" vertical="center"/>
      <protection locked="0"/>
    </xf>
    <xf numFmtId="165" fontId="12" fillId="5" borderId="34" xfId="1" applyNumberFormat="1" applyFont="1" applyFill="1" applyBorder="1" applyAlignment="1" applyProtection="1">
      <alignment horizontal="center" vertical="center"/>
      <protection locked="0"/>
    </xf>
    <xf numFmtId="165" fontId="12" fillId="5" borderId="38" xfId="1" applyNumberFormat="1" applyFont="1" applyFill="1" applyBorder="1" applyAlignment="1" applyProtection="1">
      <alignment horizontal="center" vertical="center"/>
      <protection locked="0"/>
    </xf>
    <xf numFmtId="165" fontId="12" fillId="5" borderId="37" xfId="1" applyNumberFormat="1" applyFont="1" applyFill="1" applyBorder="1" applyAlignment="1" applyProtection="1">
      <alignment horizontal="center" vertical="center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165" fontId="14" fillId="0" borderId="31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Budget euro syndicat" xfId="1" xr:uid="{60532EB7-ADE0-4310-83F4-B4982162D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7417-5BC6-4D2D-A9C5-1A3269A1EBEA}">
  <dimension ref="A1:G60"/>
  <sheetViews>
    <sheetView tabSelected="1" workbookViewId="0">
      <selection activeCell="G2" sqref="G2:G3"/>
    </sheetView>
  </sheetViews>
  <sheetFormatPr baseColWidth="10" defaultRowHeight="15" x14ac:dyDescent="0.25"/>
  <cols>
    <col min="1" max="1" width="7.28515625" bestFit="1" customWidth="1"/>
    <col min="2" max="2" width="26.5703125" bestFit="1" customWidth="1"/>
    <col min="5" max="5" width="7.28515625" bestFit="1" customWidth="1"/>
    <col min="6" max="6" width="27" bestFit="1" customWidth="1"/>
  </cols>
  <sheetData>
    <row r="1" spans="1:7" ht="23.25" thickBot="1" x14ac:dyDescent="0.3">
      <c r="A1" s="52" t="s">
        <v>0</v>
      </c>
      <c r="B1" s="52"/>
      <c r="C1" s="52"/>
      <c r="D1" s="1" t="s">
        <v>92</v>
      </c>
      <c r="E1" s="52" t="s">
        <v>1</v>
      </c>
      <c r="F1" s="52"/>
      <c r="G1" s="52"/>
    </row>
    <row r="2" spans="1:7" ht="15.75" thickTop="1" x14ac:dyDescent="0.25">
      <c r="A2" s="2" t="s">
        <v>2</v>
      </c>
      <c r="B2" s="53" t="s">
        <v>3</v>
      </c>
      <c r="C2" s="55" t="s">
        <v>93</v>
      </c>
      <c r="D2" s="3"/>
      <c r="E2" s="2" t="s">
        <v>2</v>
      </c>
      <c r="F2" s="57" t="s">
        <v>3</v>
      </c>
      <c r="G2" s="59" t="s">
        <v>93</v>
      </c>
    </row>
    <row r="3" spans="1:7" ht="15.75" thickBot="1" x14ac:dyDescent="0.3">
      <c r="A3" s="4" t="s">
        <v>4</v>
      </c>
      <c r="B3" s="54"/>
      <c r="C3" s="56"/>
      <c r="D3" s="5"/>
      <c r="E3" s="4" t="s">
        <v>4</v>
      </c>
      <c r="F3" s="58"/>
      <c r="G3" s="60"/>
    </row>
    <row r="4" spans="1:7" ht="15.75" thickTop="1" x14ac:dyDescent="0.25">
      <c r="A4" s="6">
        <v>60</v>
      </c>
      <c r="B4" s="7" t="s">
        <v>5</v>
      </c>
      <c r="C4" s="8">
        <f>C10+C9+C8+C7+C6+C5</f>
        <v>0</v>
      </c>
      <c r="D4" s="9"/>
      <c r="E4" s="6">
        <v>70</v>
      </c>
      <c r="F4" s="10" t="s">
        <v>5</v>
      </c>
      <c r="G4" s="11">
        <f>SUM(G5:G9)</f>
        <v>0</v>
      </c>
    </row>
    <row r="5" spans="1:7" x14ac:dyDescent="0.25">
      <c r="A5" s="12">
        <v>6001</v>
      </c>
      <c r="B5" s="13" t="s">
        <v>6</v>
      </c>
      <c r="C5" s="14"/>
      <c r="D5" s="15"/>
      <c r="E5" s="12">
        <v>7001</v>
      </c>
      <c r="F5" s="13" t="s">
        <v>6</v>
      </c>
      <c r="G5" s="14"/>
    </row>
    <row r="6" spans="1:7" x14ac:dyDescent="0.25">
      <c r="A6" s="12">
        <v>6002</v>
      </c>
      <c r="B6" s="16" t="s">
        <v>7</v>
      </c>
      <c r="C6" s="14"/>
      <c r="D6" s="15"/>
      <c r="E6" s="12">
        <v>7002</v>
      </c>
      <c r="F6" s="16" t="s">
        <v>7</v>
      </c>
      <c r="G6" s="14"/>
    </row>
    <row r="7" spans="1:7" x14ac:dyDescent="0.25">
      <c r="A7" s="12">
        <v>6004</v>
      </c>
      <c r="B7" s="16" t="s">
        <v>8</v>
      </c>
      <c r="C7" s="14"/>
      <c r="D7" s="15"/>
      <c r="E7" s="12">
        <v>7003</v>
      </c>
      <c r="F7" s="16" t="s">
        <v>9</v>
      </c>
      <c r="G7" s="14"/>
    </row>
    <row r="8" spans="1:7" x14ac:dyDescent="0.25">
      <c r="A8" s="12">
        <v>6005</v>
      </c>
      <c r="B8" s="13" t="s">
        <v>10</v>
      </c>
      <c r="C8" s="14"/>
      <c r="D8" s="15"/>
      <c r="E8" s="12">
        <v>7004</v>
      </c>
      <c r="F8" s="16" t="s">
        <v>8</v>
      </c>
      <c r="G8" s="14"/>
    </row>
    <row r="9" spans="1:7" ht="15.75" thickBot="1" x14ac:dyDescent="0.3">
      <c r="A9" s="12">
        <v>6007</v>
      </c>
      <c r="B9" s="16" t="s">
        <v>11</v>
      </c>
      <c r="C9" s="14"/>
      <c r="D9" s="15"/>
      <c r="E9" s="12">
        <v>7005</v>
      </c>
      <c r="F9" s="13" t="s">
        <v>12</v>
      </c>
      <c r="G9" s="14"/>
    </row>
    <row r="10" spans="1:7" ht="16.5" thickTop="1" thickBot="1" x14ac:dyDescent="0.3">
      <c r="A10" s="17">
        <v>6105</v>
      </c>
      <c r="B10" s="16" t="s">
        <v>9</v>
      </c>
      <c r="C10" s="18"/>
      <c r="D10" s="19"/>
      <c r="E10" s="6">
        <v>71</v>
      </c>
      <c r="F10" s="10" t="s">
        <v>13</v>
      </c>
      <c r="G10" s="11">
        <f>SUM(G11:G15)</f>
        <v>0</v>
      </c>
    </row>
    <row r="11" spans="1:7" ht="15.75" thickTop="1" x14ac:dyDescent="0.25">
      <c r="A11" s="6">
        <v>61</v>
      </c>
      <c r="B11" s="7" t="s">
        <v>13</v>
      </c>
      <c r="C11" s="8">
        <f>SUM(C12:C15)</f>
        <v>0</v>
      </c>
      <c r="D11" s="20"/>
      <c r="E11" s="12">
        <v>7101</v>
      </c>
      <c r="F11" s="13" t="s">
        <v>14</v>
      </c>
      <c r="G11" s="14"/>
    </row>
    <row r="12" spans="1:7" x14ac:dyDescent="0.25">
      <c r="A12" s="12">
        <v>6101</v>
      </c>
      <c r="B12" s="13" t="s">
        <v>15</v>
      </c>
      <c r="C12" s="14"/>
      <c r="D12" s="15"/>
      <c r="E12" s="12">
        <v>7102</v>
      </c>
      <c r="F12" s="16" t="s">
        <v>16</v>
      </c>
      <c r="G12" s="14"/>
    </row>
    <row r="13" spans="1:7" x14ac:dyDescent="0.25">
      <c r="A13" s="12">
        <v>6103</v>
      </c>
      <c r="B13" s="16" t="s">
        <v>17</v>
      </c>
      <c r="C13" s="14"/>
      <c r="D13" s="15"/>
      <c r="E13" s="12">
        <v>7103</v>
      </c>
      <c r="F13" s="16" t="s">
        <v>18</v>
      </c>
      <c r="G13" s="14"/>
    </row>
    <row r="14" spans="1:7" x14ac:dyDescent="0.25">
      <c r="A14" s="12">
        <v>6104</v>
      </c>
      <c r="B14" s="16" t="s">
        <v>19</v>
      </c>
      <c r="C14" s="14"/>
      <c r="D14" s="15"/>
      <c r="E14" s="12">
        <v>7104</v>
      </c>
      <c r="F14" s="16" t="s">
        <v>20</v>
      </c>
      <c r="G14" s="14"/>
    </row>
    <row r="15" spans="1:7" ht="15.75" thickBot="1" x14ac:dyDescent="0.3">
      <c r="A15" s="12">
        <v>6105</v>
      </c>
      <c r="B15" s="13" t="s">
        <v>21</v>
      </c>
      <c r="C15" s="21"/>
      <c r="D15" s="22"/>
      <c r="E15" s="12">
        <v>7105</v>
      </c>
      <c r="F15" s="13" t="s">
        <v>22</v>
      </c>
      <c r="G15" s="14"/>
    </row>
    <row r="16" spans="1:7" ht="15.75" thickTop="1" x14ac:dyDescent="0.25">
      <c r="A16" s="6">
        <v>62</v>
      </c>
      <c r="B16" s="7" t="s">
        <v>23</v>
      </c>
      <c r="C16" s="8">
        <f>SUM(C17:C18)</f>
        <v>1511.52</v>
      </c>
      <c r="D16" s="9"/>
      <c r="E16" s="6">
        <v>72</v>
      </c>
      <c r="F16" s="10" t="s">
        <v>24</v>
      </c>
      <c r="G16" s="23">
        <f>G18+G17</f>
        <v>2010.32</v>
      </c>
    </row>
    <row r="17" spans="1:7" x14ac:dyDescent="0.25">
      <c r="A17" s="12">
        <v>6201</v>
      </c>
      <c r="B17" s="13" t="s">
        <v>25</v>
      </c>
      <c r="C17" s="14">
        <v>1511.52</v>
      </c>
      <c r="D17" s="15"/>
      <c r="E17" s="12">
        <v>7201</v>
      </c>
      <c r="F17" s="13" t="s">
        <v>26</v>
      </c>
      <c r="G17" s="14">
        <v>2010.32</v>
      </c>
    </row>
    <row r="18" spans="1:7" ht="15.75" thickBot="1" x14ac:dyDescent="0.3">
      <c r="A18" s="17"/>
      <c r="B18" s="13" t="s">
        <v>27</v>
      </c>
      <c r="C18" s="18"/>
      <c r="D18" s="19"/>
      <c r="E18" s="17">
        <v>7201</v>
      </c>
      <c r="F18" s="16" t="s">
        <v>28</v>
      </c>
      <c r="G18" s="18"/>
    </row>
    <row r="19" spans="1:7" ht="15.75" thickTop="1" x14ac:dyDescent="0.25">
      <c r="A19" s="6">
        <v>63</v>
      </c>
      <c r="B19" s="7" t="s">
        <v>29</v>
      </c>
      <c r="C19" s="8">
        <f>SUM(C20:C22)</f>
        <v>0</v>
      </c>
      <c r="D19" s="9"/>
      <c r="E19" s="6">
        <v>73</v>
      </c>
      <c r="F19" s="10" t="s">
        <v>29</v>
      </c>
      <c r="G19" s="11">
        <f>SUM(G20:G22)</f>
        <v>0</v>
      </c>
    </row>
    <row r="20" spans="1:7" x14ac:dyDescent="0.25">
      <c r="A20" s="12">
        <v>6301</v>
      </c>
      <c r="B20" s="13" t="s">
        <v>30</v>
      </c>
      <c r="C20" s="24"/>
      <c r="D20" s="15"/>
      <c r="E20" s="12">
        <v>7301</v>
      </c>
      <c r="F20" s="13" t="s">
        <v>31</v>
      </c>
      <c r="G20" s="14"/>
    </row>
    <row r="21" spans="1:7" x14ac:dyDescent="0.25">
      <c r="A21" s="12">
        <v>6303</v>
      </c>
      <c r="B21" s="13"/>
      <c r="C21" s="24"/>
      <c r="D21" s="15"/>
      <c r="E21" s="12">
        <v>7303</v>
      </c>
      <c r="F21" s="13" t="s">
        <v>32</v>
      </c>
      <c r="G21" s="14"/>
    </row>
    <row r="22" spans="1:7" ht="15.75" thickBot="1" x14ac:dyDescent="0.3">
      <c r="A22" s="25">
        <v>6305</v>
      </c>
      <c r="B22" s="16" t="s">
        <v>33</v>
      </c>
      <c r="C22" s="26"/>
      <c r="D22" s="27"/>
      <c r="E22" s="12">
        <v>7305</v>
      </c>
      <c r="F22" s="16" t="s">
        <v>33</v>
      </c>
      <c r="G22" s="14"/>
    </row>
    <row r="23" spans="1:7" ht="15.75" thickTop="1" x14ac:dyDescent="0.25">
      <c r="A23" s="6">
        <v>64</v>
      </c>
      <c r="B23" s="7" t="s">
        <v>34</v>
      </c>
      <c r="C23" s="8">
        <f>SUM(C24:C31)</f>
        <v>0</v>
      </c>
      <c r="D23" s="9"/>
      <c r="E23" s="6">
        <v>74</v>
      </c>
      <c r="F23" s="10" t="s">
        <v>34</v>
      </c>
      <c r="G23" s="11">
        <f>SUM(G24:G36)</f>
        <v>0</v>
      </c>
    </row>
    <row r="24" spans="1:7" x14ac:dyDescent="0.25">
      <c r="A24" s="12">
        <v>6401</v>
      </c>
      <c r="B24" s="13" t="s">
        <v>35</v>
      </c>
      <c r="C24" s="24"/>
      <c r="D24" s="15"/>
      <c r="E24" s="12">
        <v>7401</v>
      </c>
      <c r="F24" s="13" t="s">
        <v>36</v>
      </c>
      <c r="G24" s="14"/>
    </row>
    <row r="25" spans="1:7" x14ac:dyDescent="0.25">
      <c r="A25" s="25">
        <v>6402</v>
      </c>
      <c r="B25" s="13" t="s">
        <v>37</v>
      </c>
      <c r="C25" s="26"/>
      <c r="D25" s="27"/>
      <c r="E25" s="25">
        <v>7402</v>
      </c>
      <c r="F25" s="13" t="s">
        <v>38</v>
      </c>
      <c r="G25" s="28"/>
    </row>
    <row r="26" spans="1:7" x14ac:dyDescent="0.25">
      <c r="A26" s="25">
        <v>6403</v>
      </c>
      <c r="B26" s="13" t="s">
        <v>39</v>
      </c>
      <c r="C26" s="26"/>
      <c r="D26" s="27"/>
      <c r="E26" s="25">
        <v>7403</v>
      </c>
      <c r="F26" s="13" t="s">
        <v>40</v>
      </c>
      <c r="G26" s="28"/>
    </row>
    <row r="27" spans="1:7" x14ac:dyDescent="0.25">
      <c r="A27" s="25">
        <v>6406</v>
      </c>
      <c r="B27" s="29" t="s">
        <v>41</v>
      </c>
      <c r="C27" s="26"/>
      <c r="D27" s="27"/>
      <c r="E27" s="12">
        <v>7406</v>
      </c>
      <c r="F27" s="13" t="s">
        <v>42</v>
      </c>
      <c r="G27" s="28"/>
    </row>
    <row r="28" spans="1:7" x14ac:dyDescent="0.25">
      <c r="A28" s="25">
        <v>6407</v>
      </c>
      <c r="B28" s="13" t="s">
        <v>43</v>
      </c>
      <c r="C28" s="26"/>
      <c r="D28" s="27"/>
      <c r="E28" s="25">
        <v>7407</v>
      </c>
      <c r="F28" s="13" t="s">
        <v>43</v>
      </c>
      <c r="G28" s="28"/>
    </row>
    <row r="29" spans="1:7" x14ac:dyDescent="0.25">
      <c r="A29" s="25">
        <v>6408</v>
      </c>
      <c r="B29" s="13" t="s">
        <v>44</v>
      </c>
      <c r="C29" s="26"/>
      <c r="D29" s="27"/>
      <c r="E29" s="25">
        <v>7408</v>
      </c>
      <c r="F29" s="13" t="s">
        <v>44</v>
      </c>
      <c r="G29" s="28"/>
    </row>
    <row r="30" spans="1:7" x14ac:dyDescent="0.25">
      <c r="A30" s="25">
        <v>6409</v>
      </c>
      <c r="B30" s="13" t="s">
        <v>45</v>
      </c>
      <c r="C30" s="26"/>
      <c r="D30" s="27"/>
      <c r="E30" s="25">
        <v>7409</v>
      </c>
      <c r="F30" s="13" t="s">
        <v>46</v>
      </c>
      <c r="G30" s="28"/>
    </row>
    <row r="31" spans="1:7" ht="15.75" thickBot="1" x14ac:dyDescent="0.3">
      <c r="A31" s="25">
        <v>6415</v>
      </c>
      <c r="B31" s="16" t="s">
        <v>47</v>
      </c>
      <c r="C31" s="14"/>
      <c r="D31" s="15"/>
      <c r="E31" s="12">
        <v>7411</v>
      </c>
      <c r="F31" s="16" t="s">
        <v>48</v>
      </c>
      <c r="G31" s="14"/>
    </row>
    <row r="32" spans="1:7" ht="15.75" thickTop="1" x14ac:dyDescent="0.25">
      <c r="A32" s="6">
        <v>65</v>
      </c>
      <c r="B32" s="7" t="s">
        <v>49</v>
      </c>
      <c r="C32" s="8">
        <f>C35+C34+C33</f>
        <v>0</v>
      </c>
      <c r="D32" s="20"/>
      <c r="E32" s="12">
        <v>7413</v>
      </c>
      <c r="F32" s="16" t="s">
        <v>50</v>
      </c>
      <c r="G32" s="14"/>
    </row>
    <row r="33" spans="1:7" x14ac:dyDescent="0.25">
      <c r="A33" s="12">
        <v>6501</v>
      </c>
      <c r="B33" s="13" t="s">
        <v>51</v>
      </c>
      <c r="C33" s="14"/>
      <c r="D33" s="15"/>
      <c r="E33" s="12">
        <v>7414</v>
      </c>
      <c r="F33" s="16" t="s">
        <v>52</v>
      </c>
      <c r="G33" s="14"/>
    </row>
    <row r="34" spans="1:7" x14ac:dyDescent="0.25">
      <c r="A34" s="25">
        <v>6503</v>
      </c>
      <c r="B34" s="13" t="s">
        <v>18</v>
      </c>
      <c r="C34" s="28"/>
      <c r="D34" s="27"/>
      <c r="E34" s="12">
        <v>7416</v>
      </c>
      <c r="F34" s="16" t="s">
        <v>53</v>
      </c>
      <c r="G34" s="14"/>
    </row>
    <row r="35" spans="1:7" ht="15.75" thickBot="1" x14ac:dyDescent="0.3">
      <c r="A35" s="25">
        <v>6504</v>
      </c>
      <c r="B35" s="13" t="s">
        <v>54</v>
      </c>
      <c r="C35" s="28"/>
      <c r="D35" s="27"/>
      <c r="E35" s="12">
        <v>7417</v>
      </c>
      <c r="F35" s="16" t="s">
        <v>55</v>
      </c>
      <c r="G35" s="14"/>
    </row>
    <row r="36" spans="1:7" ht="16.5" thickTop="1" thickBot="1" x14ac:dyDescent="0.3">
      <c r="A36" s="6">
        <v>66</v>
      </c>
      <c r="B36" s="7" t="s">
        <v>56</v>
      </c>
      <c r="C36" s="8">
        <f>C43+C42+C41+C40+C39+C38+C37</f>
        <v>15</v>
      </c>
      <c r="D36" s="20"/>
      <c r="E36" s="12">
        <v>7418</v>
      </c>
      <c r="F36" s="16" t="s">
        <v>57</v>
      </c>
      <c r="G36" s="14"/>
    </row>
    <row r="37" spans="1:7" ht="15.75" thickTop="1" x14ac:dyDescent="0.25">
      <c r="A37" s="12">
        <v>6601</v>
      </c>
      <c r="B37" s="13" t="s">
        <v>58</v>
      </c>
      <c r="C37" s="24"/>
      <c r="D37" s="19"/>
      <c r="E37" s="6">
        <v>75</v>
      </c>
      <c r="F37" s="10" t="s">
        <v>49</v>
      </c>
      <c r="G37" s="11">
        <f>SUM(G38:G40)</f>
        <v>0</v>
      </c>
    </row>
    <row r="38" spans="1:7" x14ac:dyDescent="0.25">
      <c r="A38" s="12">
        <v>6602</v>
      </c>
      <c r="B38" s="30" t="s">
        <v>59</v>
      </c>
      <c r="C38" s="24"/>
      <c r="D38" s="15"/>
      <c r="E38" s="12">
        <v>7501</v>
      </c>
      <c r="F38" s="13" t="s">
        <v>51</v>
      </c>
      <c r="G38" s="14"/>
    </row>
    <row r="39" spans="1:7" x14ac:dyDescent="0.25">
      <c r="A39" s="12">
        <v>6603</v>
      </c>
      <c r="B39" s="13" t="s">
        <v>60</v>
      </c>
      <c r="C39" s="24"/>
      <c r="D39" s="15"/>
      <c r="E39" s="12">
        <v>7502</v>
      </c>
      <c r="F39" s="16" t="s">
        <v>61</v>
      </c>
      <c r="G39" s="14"/>
    </row>
    <row r="40" spans="1:7" ht="15.75" thickBot="1" x14ac:dyDescent="0.3">
      <c r="A40" s="25">
        <v>6605</v>
      </c>
      <c r="B40" s="13" t="s">
        <v>62</v>
      </c>
      <c r="C40" s="26">
        <v>15</v>
      </c>
      <c r="D40" s="27"/>
      <c r="E40" s="12">
        <v>7504</v>
      </c>
      <c r="F40" s="13" t="s">
        <v>54</v>
      </c>
      <c r="G40" s="14"/>
    </row>
    <row r="41" spans="1:7" ht="15.75" thickTop="1" x14ac:dyDescent="0.25">
      <c r="A41" s="25">
        <v>6606</v>
      </c>
      <c r="B41" s="13" t="s">
        <v>63</v>
      </c>
      <c r="C41" s="26"/>
      <c r="D41" s="31"/>
      <c r="E41" s="6">
        <v>76</v>
      </c>
      <c r="F41" s="10" t="s">
        <v>64</v>
      </c>
      <c r="G41" s="23">
        <f>SUM(G42:G43)</f>
        <v>0</v>
      </c>
    </row>
    <row r="42" spans="1:7" x14ac:dyDescent="0.25">
      <c r="A42" s="25">
        <v>6609</v>
      </c>
      <c r="B42" s="13" t="s">
        <v>65</v>
      </c>
      <c r="C42" s="26"/>
      <c r="D42" s="27"/>
      <c r="E42" s="12">
        <v>7603</v>
      </c>
      <c r="F42" s="13" t="s">
        <v>66</v>
      </c>
      <c r="G42" s="14"/>
    </row>
    <row r="43" spans="1:7" ht="15.75" thickBot="1" x14ac:dyDescent="0.3">
      <c r="A43" s="25">
        <v>6610</v>
      </c>
      <c r="B43" s="13" t="s">
        <v>67</v>
      </c>
      <c r="C43" s="26"/>
      <c r="D43" s="27"/>
      <c r="E43" s="12">
        <v>7604</v>
      </c>
      <c r="F43" s="13" t="s">
        <v>68</v>
      </c>
      <c r="G43" s="14"/>
    </row>
    <row r="44" spans="1:7" ht="15.75" thickTop="1" x14ac:dyDescent="0.25">
      <c r="A44" s="6">
        <v>67</v>
      </c>
      <c r="B44" s="7" t="s">
        <v>69</v>
      </c>
      <c r="C44" s="32">
        <f>C50+C49+C48+C47+C46+C45</f>
        <v>0</v>
      </c>
      <c r="D44" s="33"/>
      <c r="E44" s="6">
        <v>77</v>
      </c>
      <c r="F44" s="10" t="s">
        <v>69</v>
      </c>
      <c r="G44" s="11">
        <f>SUM(G45)</f>
        <v>0</v>
      </c>
    </row>
    <row r="45" spans="1:7" ht="15.75" thickBot="1" x14ac:dyDescent="0.3">
      <c r="A45" s="12">
        <v>6701</v>
      </c>
      <c r="B45" s="13" t="s">
        <v>70</v>
      </c>
      <c r="C45" s="24"/>
      <c r="D45" s="15"/>
      <c r="E45" s="12">
        <v>7701</v>
      </c>
      <c r="F45" s="13" t="s">
        <v>71</v>
      </c>
      <c r="G45" s="14"/>
    </row>
    <row r="46" spans="1:7" ht="15.75" thickTop="1" x14ac:dyDescent="0.25">
      <c r="A46" s="12">
        <v>6703</v>
      </c>
      <c r="B46" s="13" t="s">
        <v>72</v>
      </c>
      <c r="C46" s="26"/>
      <c r="D46" s="31"/>
      <c r="E46" s="6">
        <v>78</v>
      </c>
      <c r="F46" s="10" t="s">
        <v>73</v>
      </c>
      <c r="G46" s="11">
        <f>SUM(G47:G48)</f>
        <v>0</v>
      </c>
    </row>
    <row r="47" spans="1:7" x14ac:dyDescent="0.25">
      <c r="A47" s="25">
        <v>6704</v>
      </c>
      <c r="B47" s="30" t="s">
        <v>74</v>
      </c>
      <c r="C47" s="26"/>
      <c r="D47" s="27"/>
      <c r="E47" s="12">
        <v>7801</v>
      </c>
      <c r="F47" s="13" t="s">
        <v>75</v>
      </c>
      <c r="G47" s="14"/>
    </row>
    <row r="48" spans="1:7" ht="15.75" thickBot="1" x14ac:dyDescent="0.3">
      <c r="A48" s="25">
        <v>6705</v>
      </c>
      <c r="B48" s="13" t="s">
        <v>76</v>
      </c>
      <c r="C48" s="26"/>
      <c r="D48" s="27"/>
      <c r="E48" s="12">
        <v>7802</v>
      </c>
      <c r="F48" s="13" t="s">
        <v>77</v>
      </c>
      <c r="G48" s="14"/>
    </row>
    <row r="49" spans="1:7" ht="15.75" thickTop="1" x14ac:dyDescent="0.25">
      <c r="A49" s="25">
        <v>6707</v>
      </c>
      <c r="B49" s="30" t="s">
        <v>78</v>
      </c>
      <c r="C49" s="26"/>
      <c r="D49" s="31"/>
      <c r="E49" s="6">
        <v>79</v>
      </c>
      <c r="F49" s="10" t="s">
        <v>79</v>
      </c>
      <c r="G49" s="11">
        <f>SUM(G50:G52)</f>
        <v>0</v>
      </c>
    </row>
    <row r="50" spans="1:7" ht="15.75" thickBot="1" x14ac:dyDescent="0.3">
      <c r="A50" s="34">
        <v>6711</v>
      </c>
      <c r="B50" s="29" t="s">
        <v>80</v>
      </c>
      <c r="C50" s="35"/>
      <c r="D50" s="31"/>
      <c r="E50" s="12">
        <v>7901</v>
      </c>
      <c r="F50" s="36" t="s">
        <v>81</v>
      </c>
      <c r="G50" s="37"/>
    </row>
    <row r="51" spans="1:7" ht="16.5" thickTop="1" thickBot="1" x14ac:dyDescent="0.3">
      <c r="A51" s="6">
        <v>69</v>
      </c>
      <c r="B51" s="7" t="s">
        <v>82</v>
      </c>
      <c r="C51" s="38">
        <f>SUM(C52)</f>
        <v>0</v>
      </c>
      <c r="D51" s="39"/>
      <c r="E51" s="25">
        <v>7902</v>
      </c>
      <c r="F51" s="40" t="s">
        <v>83</v>
      </c>
      <c r="G51" s="41"/>
    </row>
    <row r="52" spans="1:7" ht="15.75" thickBot="1" x14ac:dyDescent="0.3">
      <c r="A52" s="12">
        <v>6901</v>
      </c>
      <c r="B52" s="13" t="s">
        <v>84</v>
      </c>
      <c r="C52" s="24"/>
      <c r="D52" s="42"/>
      <c r="E52" s="43">
        <v>7903</v>
      </c>
      <c r="F52" s="44" t="s">
        <v>85</v>
      </c>
      <c r="G52" s="37"/>
    </row>
    <row r="53" spans="1:7" ht="15.75" thickTop="1" x14ac:dyDescent="0.25">
      <c r="A53" s="45"/>
      <c r="B53" s="46" t="s">
        <v>86</v>
      </c>
      <c r="C53" s="47">
        <f>SUM(C51+C44+C36+C32+C23+C19+C16+C11+C4)</f>
        <v>1526.52</v>
      </c>
      <c r="D53" s="48"/>
      <c r="E53" s="49"/>
      <c r="F53" s="50" t="s">
        <v>86</v>
      </c>
      <c r="G53" s="51">
        <f>SUM(G4+G10+G16+G19+G23+G37+G41+G44+G46)</f>
        <v>2010.32</v>
      </c>
    </row>
    <row r="54" spans="1:7" x14ac:dyDescent="0.25">
      <c r="A54" s="61" t="s">
        <v>87</v>
      </c>
      <c r="B54" s="61"/>
      <c r="C54" s="62">
        <f>G53</f>
        <v>2010.32</v>
      </c>
      <c r="D54" s="62"/>
      <c r="E54" s="62"/>
      <c r="F54" s="62"/>
      <c r="G54" s="62"/>
    </row>
    <row r="55" spans="1:7" x14ac:dyDescent="0.25">
      <c r="A55" s="63" t="s">
        <v>88</v>
      </c>
      <c r="B55" s="63"/>
      <c r="C55" s="64">
        <f>C53</f>
        <v>1526.52</v>
      </c>
      <c r="D55" s="64"/>
      <c r="E55" s="64"/>
      <c r="F55" s="64"/>
      <c r="G55" s="64"/>
    </row>
    <row r="56" spans="1:7" x14ac:dyDescent="0.25">
      <c r="A56" s="65" t="s">
        <v>86</v>
      </c>
      <c r="B56" s="66"/>
      <c r="C56" s="67">
        <f>C54-C55</f>
        <v>483.79999999999995</v>
      </c>
      <c r="D56" s="68"/>
      <c r="E56" s="68"/>
      <c r="F56" s="68"/>
      <c r="G56" s="69"/>
    </row>
    <row r="57" spans="1:7" x14ac:dyDescent="0.25">
      <c r="A57" s="72" t="s">
        <v>89</v>
      </c>
      <c r="B57" s="72"/>
      <c r="C57" s="73">
        <v>1526.52</v>
      </c>
      <c r="D57" s="73"/>
      <c r="E57" s="73"/>
      <c r="F57" s="73"/>
      <c r="G57" s="73"/>
    </row>
    <row r="58" spans="1:7" x14ac:dyDescent="0.25">
      <c r="A58" s="74" t="s">
        <v>90</v>
      </c>
      <c r="B58" s="75"/>
      <c r="C58" s="76">
        <v>0</v>
      </c>
      <c r="D58" s="77"/>
      <c r="E58" s="77"/>
      <c r="F58" s="77"/>
      <c r="G58" s="78"/>
    </row>
    <row r="59" spans="1:7" x14ac:dyDescent="0.25">
      <c r="A59" s="79" t="s">
        <v>91</v>
      </c>
      <c r="B59" s="79"/>
      <c r="C59" s="80">
        <f>C58+C57+C54-C55</f>
        <v>2010.3200000000002</v>
      </c>
      <c r="D59" s="80"/>
      <c r="E59" s="80"/>
      <c r="F59" s="80"/>
      <c r="G59" s="80"/>
    </row>
    <row r="60" spans="1:7" x14ac:dyDescent="0.25">
      <c r="A60" s="70"/>
      <c r="B60" s="70"/>
      <c r="C60" s="71"/>
      <c r="D60" s="71"/>
      <c r="E60" s="71"/>
      <c r="F60" s="71"/>
      <c r="G60" s="71"/>
    </row>
  </sheetData>
  <mergeCells count="20">
    <mergeCell ref="A60:B60"/>
    <mergeCell ref="C60:G60"/>
    <mergeCell ref="A57:B57"/>
    <mergeCell ref="C57:G57"/>
    <mergeCell ref="A58:B58"/>
    <mergeCell ref="C58:G58"/>
    <mergeCell ref="A59:B59"/>
    <mergeCell ref="C59:G59"/>
    <mergeCell ref="A54:B54"/>
    <mergeCell ref="C54:G54"/>
    <mergeCell ref="A55:B55"/>
    <mergeCell ref="C55:G55"/>
    <mergeCell ref="A56:B56"/>
    <mergeCell ref="C56:G56"/>
    <mergeCell ref="A1:C1"/>
    <mergeCell ref="E1:G1"/>
    <mergeCell ref="B2:B3"/>
    <mergeCell ref="C2:C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USD84.CGT Union Santé Vaucluse</dc:creator>
  <cp:lastModifiedBy>USD84.CGT Union Santé Vaucluse</cp:lastModifiedBy>
  <dcterms:created xsi:type="dcterms:W3CDTF">2024-07-26T10:10:05Z</dcterms:created>
  <dcterms:modified xsi:type="dcterms:W3CDTF">2026-05-07T07:39:02Z</dcterms:modified>
</cp:coreProperties>
</file>